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<sst xmlns="http://schemas.openxmlformats.org/spreadsheetml/2006/main" count="259" uniqueCount="171">
  <si>
    <t>Nume calendar raportări</t>
  </si>
  <si>
    <t>Nume partener</t>
  </si>
  <si>
    <t>Valoare</t>
  </si>
  <si>
    <t>Nume subcontractor</t>
  </si>
  <si>
    <t>AUG2022 MF CAS-MM</t>
  </si>
  <si>
    <t>CABINET MEDICAL INDIVIDUAL DR.ȚIPLE GEORGETA</t>
  </si>
  <si>
    <t>ŢIPLE GEORGETA</t>
  </si>
  <si>
    <t>CABINETE MEDICALE ASOCIATE IZA</t>
  </si>
  <si>
    <t>ŞTEFANCA VASILE</t>
  </si>
  <si>
    <t>ŞTEFANCA GEORGETA-MAURA</t>
  </si>
  <si>
    <t>DOCTOR VLAD IOANA SRL</t>
  </si>
  <si>
    <t>VLAD IOANA</t>
  </si>
  <si>
    <t>CMF.DR.VINCZE ROMEO</t>
  </si>
  <si>
    <t>VINCZE ROMEO</t>
  </si>
  <si>
    <t>C.M.I. DR VIDA LILIANA</t>
  </si>
  <si>
    <t>VIDA LILIANA-FLORINELA</t>
  </si>
  <si>
    <t>CABINET MEDICAL DR.VASOC COSTELA CARMEN</t>
  </si>
  <si>
    <t>VASOC COSTELA-CARMEN</t>
  </si>
  <si>
    <t>CABINET DE MEDICINA GENERALA DR.TAMAS HOREA IOAN</t>
  </si>
  <si>
    <t>TĂMAŞ HOREA-IOAN</t>
  </si>
  <si>
    <t>CENTRUL MEDICAL ALICE SRL</t>
  </si>
  <si>
    <t>TĂMAŞ CORINA-VIRGINIA</t>
  </si>
  <si>
    <t>CABINET MEDICINA GENERALA DR. SZABO TUNDE ILDIKO</t>
  </si>
  <si>
    <t>SZABÓ TÜNDE-ILDIKO</t>
  </si>
  <si>
    <t>CMF. DR. SCHOLL ELISABETA</t>
  </si>
  <si>
    <t>SCHOLL ELISABETA</t>
  </si>
  <si>
    <t>CABINET MEDICAL INDIVIDUAL DR. SABAU-IONESCU SMARANDA ANA</t>
  </si>
  <si>
    <t>SABĂU-IONESCU SMARANDA-ANA</t>
  </si>
  <si>
    <t>CMF. DR. ROSU MARIA CRISTINA</t>
  </si>
  <si>
    <t>ROŞU MARIA-CRISTINA</t>
  </si>
  <si>
    <t>CABINET MEDICAL INDIVIDUAL DR.ROSIAN CORNELIA</t>
  </si>
  <si>
    <t>ROŞIAN CORNELIA</t>
  </si>
  <si>
    <t>CMG DR. ROMAN LAURA</t>
  </si>
  <si>
    <t>ROMAN LAURA-MARIANA-SIMONA</t>
  </si>
  <si>
    <t>FRIEDL MED SRL</t>
  </si>
  <si>
    <t>RETEZAR PETRU-GHEORGHE</t>
  </si>
  <si>
    <t>MEDA REMED SRL</t>
  </si>
  <si>
    <t>REDNIC MEDA-IOANA</t>
  </si>
  <si>
    <t>CMI DR. RAJCSANYI ROBERT</t>
  </si>
  <si>
    <t>RAJCSANYI ROBERT</t>
  </si>
  <si>
    <t>CABINET MEDICINA GENERALA DR. PACURAR EMILIA</t>
  </si>
  <si>
    <t>PĂCURAR EMILIA</t>
  </si>
  <si>
    <t>CABINET MEDICINA GENERALA DR. POPA  DANUT</t>
  </si>
  <si>
    <t>POPA-DUMA DANUŢ-VASILE</t>
  </si>
  <si>
    <t>CABINET MEDICINA GENERALA "MEDISIN"</t>
  </si>
  <si>
    <t>POP-ŞINCA MARCELA-MONICA</t>
  </si>
  <si>
    <t>CABINET MEDICAL INDIVIDUAL  DR. POP NELI CRINA</t>
  </si>
  <si>
    <t>POP NELI-CRINA</t>
  </si>
  <si>
    <t>CABINET MEDICAL INDIVIDUAL DR. POP ELENA</t>
  </si>
  <si>
    <t>POP ELENA</t>
  </si>
  <si>
    <t>CABINET MEDICAL INDIVIDUAL MEDIC DE FAMILIE POP DADIANA</t>
  </si>
  <si>
    <t>POP DADIANA</t>
  </si>
  <si>
    <t>CABINET MEDICAL INDIVIDUAL DR. POP CLAUDIA VERONICA</t>
  </si>
  <si>
    <t>POP CLAUDIA-VERONICA</t>
  </si>
  <si>
    <t>CABINET MEDICAL MEDICINA DE FAMILIE  PETRESCU RODICA</t>
  </si>
  <si>
    <t>PETRESCU RODICA-SANDA</t>
  </si>
  <si>
    <t>CABINET MEDICINA GENERALA DR.OPRIS IOAN SERGIU</t>
  </si>
  <si>
    <t>OPRIŞ IOAN-SERGIU</t>
  </si>
  <si>
    <t>CMF. DR. OFRIM IONITA MIHAELA</t>
  </si>
  <si>
    <t>OFRIM IONIŢA-MIHAELA</t>
  </si>
  <si>
    <t>CABINET MED FAM. DR. NEGRESCU FELITIA</t>
  </si>
  <si>
    <t>NEGRESCU FELIŢIA</t>
  </si>
  <si>
    <t>CABINET MEDICAL INDIVIDUAL NASTAS Z. ALIONA</t>
  </si>
  <si>
    <t>NASTAS ALIONA</t>
  </si>
  <si>
    <t>CABINET MEDICAL INDIVIDUAL DR. NAPA DOINA</t>
  </si>
  <si>
    <t>NAPA DOINA</t>
  </si>
  <si>
    <t>CABINET MEDICAL INDIVIDUAL MEDICINA DE FAMILIE DR. NAGHI JULIEN GABRIEL</t>
  </si>
  <si>
    <t>NAGHI JULIEN-GABRIEL</t>
  </si>
  <si>
    <t>CABINET MEDICINA GENERALA "DORIMED"</t>
  </si>
  <si>
    <t>NAGHI DORIN-RADU</t>
  </si>
  <si>
    <t>CMF. DR. MITITI ELEONORA</t>
  </si>
  <si>
    <t>MIŢIŢI ELEONORA</t>
  </si>
  <si>
    <t>CABINET MEDICAL MEDICINA GENERALA DR. MIHALCA ILEANA</t>
  </si>
  <si>
    <t>MIHALCA ILEANA</t>
  </si>
  <si>
    <t>CABINET MEDICAL INDIVIDUAL DR. MANEA VIOREL</t>
  </si>
  <si>
    <t>MANEA VIOREL</t>
  </si>
  <si>
    <t>NV FULL MEDICAL SRL</t>
  </si>
  <si>
    <t>MAN CĂLIN-FLAVIU</t>
  </si>
  <si>
    <t>CABINET MEDICAL INDIVIDUAL  DR.MAGHEAR VALERIA</t>
  </si>
  <si>
    <t>MAGHEAR VALERIA</t>
  </si>
  <si>
    <t>CMI DR. MAGDAS LILIANA</t>
  </si>
  <si>
    <t>MAGDAŞ LILIANA-MARCELA</t>
  </si>
  <si>
    <t>DR. LACATUS MARIA DANIELA-CABINET MEDICAL MEDICINA DE FAMILIE</t>
  </si>
  <si>
    <t>LĂCĂTUŞ MARIA-DANIELA</t>
  </si>
  <si>
    <t>CMF. DR. LUCACIU DORINA</t>
  </si>
  <si>
    <t>LUCACIU DORINA-VALERIA</t>
  </si>
  <si>
    <t>LOGA-PÁSTY IOAN</t>
  </si>
  <si>
    <t>CABINET MEDICAL INDIVIDUAL DR. LAZA VASILE</t>
  </si>
  <si>
    <t>LAZA VASILE-IOAN</t>
  </si>
  <si>
    <t>DR GHEORGHE LASCU CAB MED SRL</t>
  </si>
  <si>
    <t>LASCU GHEORGHE</t>
  </si>
  <si>
    <t>CABINET MEDICAL INDIVIDUAL MEDICINA GENERALA DR. KIRCHMAIER EVA</t>
  </si>
  <si>
    <t>KIRCHMAIER EVA-MARILENA</t>
  </si>
  <si>
    <t>CMF. DR. IVASUC CLAUDIA</t>
  </si>
  <si>
    <t>IVASUC CLAUDIA</t>
  </si>
  <si>
    <t>CABINET MEDICAL INDIVIDUAL DR. HOLCZMANN MAGDALENA</t>
  </si>
  <si>
    <t>HOLCZMANN MAGDALENA</t>
  </si>
  <si>
    <t>CABINET MEDICAL INDIVIDUAL DE MEDICINA GENERALA DR. GRADISTEANU CORNELIA</t>
  </si>
  <si>
    <t>GRĂDIŞTEANU CORNELIA-RUJA</t>
  </si>
  <si>
    <t>ALIMED PRAXIS SRL</t>
  </si>
  <si>
    <t>GRIJAC LOREDANA-ALINA</t>
  </si>
  <si>
    <t>CABINET MEDICINA GENERALA DR.GEORGESCU CARMEN</t>
  </si>
  <si>
    <t>GEORGESCU CARMEN</t>
  </si>
  <si>
    <t>CMI. DR. GANEA ROBERT</t>
  </si>
  <si>
    <t>GANEA ROBERT-OVIDIU</t>
  </si>
  <si>
    <t>CABINET MEDICAL INDIVIDUAL DR GANEA ANDRADA</t>
  </si>
  <si>
    <t>GANEA ANDRADA-VIORICA-ANGELA</t>
  </si>
  <si>
    <t>FRIEDL SILVIA-ELENA</t>
  </si>
  <si>
    <t>CABINET MEDICAL INDIVIDUAL  DR. FERNEA MONICA</t>
  </si>
  <si>
    <t>FERNEA MONICA</t>
  </si>
  <si>
    <t>CMF. DR. DUNCA MARIA</t>
  </si>
  <si>
    <t>DUNCA MARIA</t>
  </si>
  <si>
    <t>C.M.I. MEDICINA DE FAMILIE DR. DUMA VICTORIA</t>
  </si>
  <si>
    <t>DUMA VICTORIA</t>
  </si>
  <si>
    <t>CABINET MEDICAL INIDVIDUAL DR. DROMERESCHI</t>
  </si>
  <si>
    <t>DROMERESCHI GABRIELA</t>
  </si>
  <si>
    <t>CMI MEDICINA DE FAMILIE  DR.DOD MARINCA FLORINA</t>
  </si>
  <si>
    <t>DOD-MARINCA FLORINA-ANGELICA</t>
  </si>
  <si>
    <t>CMF. DR. DICU NICOLETA</t>
  </si>
  <si>
    <t>DICU NICOLETA</t>
  </si>
  <si>
    <t>CABINET MEDICAL INDIVIDUAL CUPSA LILIANA</t>
  </si>
  <si>
    <t>CUPŞA LILIANA-DANIELA</t>
  </si>
  <si>
    <t>CABINET MEDICAL MEDICINĂ DE FAMILIE DR. CUCEREAN GALINA</t>
  </si>
  <si>
    <t>CUCEREAN GALINA</t>
  </si>
  <si>
    <t>CABINET MEDICAL MEDICINA DE FAMILIE DR.COT-HOLCZMANN ORSOLYA KINGA</t>
  </si>
  <si>
    <t>COŢ-HOLCZMANN ORSOLYA-KINGA</t>
  </si>
  <si>
    <t>CABINET MEDICINA GENERALA DR. COZMA OTILIA</t>
  </si>
  <si>
    <t>COZMA OTILIA</t>
  </si>
  <si>
    <t>COTÂRLAN RADU-IOAN</t>
  </si>
  <si>
    <t>CABINET MEDICAL MEDICINA DE FAMILIE DR. TIMIS CARMEN-FLORINA</t>
  </si>
  <si>
    <t>COPTIL CARMEN-FLORINA</t>
  </si>
  <si>
    <t>CABINET MEDICAL INDIVIDUAL DR. CONTIU SOFIA CONSTANTA</t>
  </si>
  <si>
    <t>CONŢIU SOFIA-CONSTANŢA</t>
  </si>
  <si>
    <t>CABINET MEDICAL INDIVIDUAL DR. CONTIU LIVIAN</t>
  </si>
  <si>
    <t>CONŢIU LIVIAN-MARIN</t>
  </si>
  <si>
    <t>CABINET MEDICINA GENERALA DR. COMAN MARA</t>
  </si>
  <si>
    <t>COMAN MARIA</t>
  </si>
  <si>
    <t>CABINET MEDICINA GENERALA DR. COMAN FLORICA MARIA</t>
  </si>
  <si>
    <t>COMAN FLORICA-MARIA</t>
  </si>
  <si>
    <t>CABINET MEDICAL  DR. CIOPOR SIMONA RAHILA</t>
  </si>
  <si>
    <t>CIOPOR SIMONA-RAHILA</t>
  </si>
  <si>
    <t>DVM MEDPREVENT SRL</t>
  </si>
  <si>
    <t>CIOC VALERIU-RADU</t>
  </si>
  <si>
    <t>CABINETE MEDICALE ASOCIATE DR.CHINTA</t>
  </si>
  <si>
    <t>CHINŢA VASILE</t>
  </si>
  <si>
    <t>CHINŢA MARA-CRISTINA</t>
  </si>
  <si>
    <t>CHINTA MEDFAM SRL</t>
  </si>
  <si>
    <t>CHINŢA ADRIANA-NICOLETA</t>
  </si>
  <si>
    <t>CMI DR BALAN LAVINIA</t>
  </si>
  <si>
    <t>BĂLAN LAVINIA-DOINA</t>
  </si>
  <si>
    <t>CMF. DR. BALAN ANGELA BUICULESCU</t>
  </si>
  <si>
    <t>BUICULESCU ANGELA</t>
  </si>
  <si>
    <t>C.M.I. DR. BUD SIMONA MARIA SRL</t>
  </si>
  <si>
    <t>BUD SIMONA-MARIA</t>
  </si>
  <si>
    <t>CABINET MEDICAL  DR. BRETEAN  ANCA</t>
  </si>
  <si>
    <t>BRETEAN ANCA-EMILIA</t>
  </si>
  <si>
    <t>CABINET MEDICAL MEDICINĂ GENERALĂ  DR. PETRUSEL LUCIA</t>
  </si>
  <si>
    <t>BOŞCA LUCIA-MARIA</t>
  </si>
  <si>
    <t>CABINET MEDICAL INDIVIDUAL DR. BOTA CARMEN LOLA</t>
  </si>
  <si>
    <t>BOTA CARMEN-LOLA</t>
  </si>
  <si>
    <t>CMF. DR. BORZ FELICIA</t>
  </si>
  <si>
    <t>BORZ FELICIA-FLORINA-GABRIELA</t>
  </si>
  <si>
    <t>CAB. MEDICAL ASOCIAT MEDIFAM</t>
  </si>
  <si>
    <t>BODNARIUC CRISTINA-PIA</t>
  </si>
  <si>
    <t>CAB MED DR BIRIS CORINA SRL-D</t>
  </si>
  <si>
    <t>BIRIŞ CORINA-DAIANA</t>
  </si>
  <si>
    <t>CMG DR. BANU-BRADU CATALIN</t>
  </si>
  <si>
    <t>BANU-BRADU CĂTĂLIN</t>
  </si>
  <si>
    <t>Nr crt</t>
  </si>
  <si>
    <t>DECONT TESTARE MED FAM  AUGUST 2022</t>
  </si>
  <si>
    <t>TOTAL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</si>
</sst>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 horizontal="right"/>
    </xf>
    <xf numFmtId="4" fontId="41" fillId="0" borderId="12" xfId="0" applyNumberFormat="1" applyFont="1" applyBorder="1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tabSelected="1" zoomScalePageLayoutView="0" workbookViewId="0" topLeftCell="A67">
      <selection activeCell="C97" sqref="C97"/>
    </sheetView>
  </sheetViews>
  <sheetFormatPr defaultColWidth="9.140625" defaultRowHeight="12.75"/>
  <cols>
    <col min="1" max="1" width="4.7109375" style="0" customWidth="1"/>
    <col min="3" max="3" width="42.57421875" style="0" customWidth="1"/>
    <col min="4" max="4" width="10.140625" style="0" bestFit="1" customWidth="1"/>
    <col min="5" max="5" width="36.7109375" style="0" customWidth="1"/>
    <col min="6" max="6" width="10.140625" style="0" hidden="1" customWidth="1"/>
    <col min="7" max="7" width="11.57421875" style="0" hidden="1" customWidth="1"/>
    <col min="8" max="8" width="10.140625" style="0" hidden="1" customWidth="1"/>
  </cols>
  <sheetData>
    <row r="2" spans="3:4" ht="12.75">
      <c r="C2" s="4" t="s">
        <v>169</v>
      </c>
      <c r="D2" s="4"/>
    </row>
    <row r="4" spans="1:8" ht="42" customHeight="1">
      <c r="A4" s="3" t="s">
        <v>168</v>
      </c>
      <c r="B4" s="3" t="s">
        <v>0</v>
      </c>
      <c r="C4" s="3" t="s">
        <v>1</v>
      </c>
      <c r="D4" s="3" t="s">
        <v>2</v>
      </c>
      <c r="E4" s="3" t="s">
        <v>3</v>
      </c>
      <c r="F4" s="3"/>
      <c r="G4" s="3"/>
      <c r="H4" s="3"/>
    </row>
    <row r="5" spans="1:8" ht="12.75">
      <c r="A5" s="1">
        <v>1</v>
      </c>
      <c r="B5" s="1" t="s">
        <v>4</v>
      </c>
      <c r="C5" s="1" t="s">
        <v>166</v>
      </c>
      <c r="D5" s="2">
        <v>1750</v>
      </c>
      <c r="E5" s="1" t="s">
        <v>167</v>
      </c>
      <c r="F5" s="11">
        <f aca="true" t="shared" si="0" ref="F5:F36">IF(D5&lt;=800,D5,800)</f>
        <v>800</v>
      </c>
      <c r="G5" s="12">
        <f aca="true" t="shared" si="1" ref="G5:G36">D5-F5</f>
        <v>950</v>
      </c>
      <c r="H5" s="13">
        <f>ROUND((G5/G$89)*H$90,0)</f>
        <v>310</v>
      </c>
    </row>
    <row r="6" spans="1:8" ht="12.75">
      <c r="A6" s="1">
        <f>A5+1</f>
        <v>2</v>
      </c>
      <c r="B6" s="1" t="s">
        <v>4</v>
      </c>
      <c r="C6" s="1" t="s">
        <v>148</v>
      </c>
      <c r="D6" s="2">
        <v>50</v>
      </c>
      <c r="E6" s="1" t="s">
        <v>149</v>
      </c>
      <c r="F6" s="11">
        <f t="shared" si="0"/>
        <v>50</v>
      </c>
      <c r="G6" s="12">
        <f t="shared" si="1"/>
        <v>0</v>
      </c>
      <c r="H6" s="13">
        <f aca="true" t="shared" si="2" ref="H6:H69">ROUND((G6/G$89)*H$90,0)</f>
        <v>0</v>
      </c>
    </row>
    <row r="7" spans="1:8" ht="12.75">
      <c r="A7" s="1">
        <f aca="true" t="shared" si="3" ref="A7:A70">A6+1</f>
        <v>3</v>
      </c>
      <c r="B7" s="1" t="s">
        <v>4</v>
      </c>
      <c r="C7" s="1" t="s">
        <v>164</v>
      </c>
      <c r="D7" s="2">
        <v>2650</v>
      </c>
      <c r="E7" s="1" t="s">
        <v>165</v>
      </c>
      <c r="F7" s="11">
        <f t="shared" si="0"/>
        <v>800</v>
      </c>
      <c r="G7" s="12">
        <f t="shared" si="1"/>
        <v>1850</v>
      </c>
      <c r="H7" s="13">
        <f t="shared" si="2"/>
        <v>605</v>
      </c>
    </row>
    <row r="8" spans="1:8" ht="12.75">
      <c r="A8" s="1">
        <f t="shared" si="3"/>
        <v>4</v>
      </c>
      <c r="B8" s="1" t="s">
        <v>4</v>
      </c>
      <c r="C8" s="1" t="s">
        <v>162</v>
      </c>
      <c r="D8" s="2">
        <v>3550</v>
      </c>
      <c r="E8" s="1" t="s">
        <v>163</v>
      </c>
      <c r="F8" s="11">
        <f t="shared" si="0"/>
        <v>800</v>
      </c>
      <c r="G8" s="12">
        <f t="shared" si="1"/>
        <v>2750</v>
      </c>
      <c r="H8" s="13">
        <f t="shared" si="2"/>
        <v>899</v>
      </c>
    </row>
    <row r="9" spans="1:8" ht="12.75">
      <c r="A9" s="1">
        <f t="shared" si="3"/>
        <v>5</v>
      </c>
      <c r="B9" s="1" t="s">
        <v>4</v>
      </c>
      <c r="C9" s="1" t="s">
        <v>160</v>
      </c>
      <c r="D9" s="2">
        <v>1750</v>
      </c>
      <c r="E9" s="1" t="s">
        <v>161</v>
      </c>
      <c r="F9" s="11">
        <f t="shared" si="0"/>
        <v>800</v>
      </c>
      <c r="G9" s="12">
        <f t="shared" si="1"/>
        <v>950</v>
      </c>
      <c r="H9" s="13">
        <f t="shared" si="2"/>
        <v>310</v>
      </c>
    </row>
    <row r="10" spans="1:8" ht="12.75">
      <c r="A10" s="1">
        <f t="shared" si="3"/>
        <v>6</v>
      </c>
      <c r="B10" s="1" t="s">
        <v>4</v>
      </c>
      <c r="C10" s="1" t="s">
        <v>156</v>
      </c>
      <c r="D10" s="2">
        <v>800</v>
      </c>
      <c r="E10" s="1" t="s">
        <v>157</v>
      </c>
      <c r="F10" s="11">
        <f t="shared" si="0"/>
        <v>800</v>
      </c>
      <c r="G10" s="12">
        <f t="shared" si="1"/>
        <v>0</v>
      </c>
      <c r="H10" s="13">
        <f t="shared" si="2"/>
        <v>0</v>
      </c>
    </row>
    <row r="11" spans="1:8" ht="12.75">
      <c r="A11" s="1">
        <f t="shared" si="3"/>
        <v>7</v>
      </c>
      <c r="B11" s="1" t="s">
        <v>4</v>
      </c>
      <c r="C11" s="1" t="s">
        <v>158</v>
      </c>
      <c r="D11" s="2">
        <v>400</v>
      </c>
      <c r="E11" s="1" t="s">
        <v>159</v>
      </c>
      <c r="F11" s="11">
        <f t="shared" si="0"/>
        <v>400</v>
      </c>
      <c r="G11" s="12">
        <f t="shared" si="1"/>
        <v>0</v>
      </c>
      <c r="H11" s="13">
        <f t="shared" si="2"/>
        <v>0</v>
      </c>
    </row>
    <row r="12" spans="1:8" ht="12.75">
      <c r="A12" s="1">
        <f t="shared" si="3"/>
        <v>8</v>
      </c>
      <c r="B12" s="1" t="s">
        <v>4</v>
      </c>
      <c r="C12" s="1" t="s">
        <v>154</v>
      </c>
      <c r="D12" s="2">
        <v>250</v>
      </c>
      <c r="E12" s="1" t="s">
        <v>155</v>
      </c>
      <c r="F12" s="11">
        <f t="shared" si="0"/>
        <v>250</v>
      </c>
      <c r="G12" s="12">
        <f t="shared" si="1"/>
        <v>0</v>
      </c>
      <c r="H12" s="13">
        <f t="shared" si="2"/>
        <v>0</v>
      </c>
    </row>
    <row r="13" spans="1:8" ht="12.75">
      <c r="A13" s="1">
        <f t="shared" si="3"/>
        <v>9</v>
      </c>
      <c r="B13" s="1" t="s">
        <v>4</v>
      </c>
      <c r="C13" s="1" t="s">
        <v>152</v>
      </c>
      <c r="D13" s="2">
        <v>150</v>
      </c>
      <c r="E13" s="1" t="s">
        <v>153</v>
      </c>
      <c r="F13" s="11">
        <f t="shared" si="0"/>
        <v>150</v>
      </c>
      <c r="G13" s="12">
        <f t="shared" si="1"/>
        <v>0</v>
      </c>
      <c r="H13" s="13">
        <f t="shared" si="2"/>
        <v>0</v>
      </c>
    </row>
    <row r="14" spans="1:8" ht="12.75">
      <c r="A14" s="1">
        <f t="shared" si="3"/>
        <v>10</v>
      </c>
      <c r="B14" s="1" t="s">
        <v>4</v>
      </c>
      <c r="C14" s="1" t="s">
        <v>150</v>
      </c>
      <c r="D14" s="2">
        <v>2400</v>
      </c>
      <c r="E14" s="1" t="s">
        <v>151</v>
      </c>
      <c r="F14" s="11">
        <f t="shared" si="0"/>
        <v>800</v>
      </c>
      <c r="G14" s="12">
        <f t="shared" si="1"/>
        <v>1600</v>
      </c>
      <c r="H14" s="13">
        <f t="shared" si="2"/>
        <v>523</v>
      </c>
    </row>
    <row r="15" spans="1:8" ht="12.75">
      <c r="A15" s="1">
        <f t="shared" si="3"/>
        <v>11</v>
      </c>
      <c r="B15" s="1" t="s">
        <v>4</v>
      </c>
      <c r="C15" s="1" t="s">
        <v>146</v>
      </c>
      <c r="D15" s="2">
        <v>3200</v>
      </c>
      <c r="E15" s="1" t="s">
        <v>147</v>
      </c>
      <c r="F15" s="11">
        <f t="shared" si="0"/>
        <v>800</v>
      </c>
      <c r="G15" s="12">
        <f t="shared" si="1"/>
        <v>2400</v>
      </c>
      <c r="H15" s="13">
        <f t="shared" si="2"/>
        <v>784</v>
      </c>
    </row>
    <row r="16" spans="1:8" ht="12.75">
      <c r="A16" s="1">
        <f t="shared" si="3"/>
        <v>12</v>
      </c>
      <c r="B16" s="1" t="s">
        <v>4</v>
      </c>
      <c r="C16" s="1" t="s">
        <v>143</v>
      </c>
      <c r="D16" s="2">
        <v>1450</v>
      </c>
      <c r="E16" s="1" t="s">
        <v>145</v>
      </c>
      <c r="F16" s="11">
        <f t="shared" si="0"/>
        <v>800</v>
      </c>
      <c r="G16" s="12">
        <f t="shared" si="1"/>
        <v>650</v>
      </c>
      <c r="H16" s="13">
        <f t="shared" si="2"/>
        <v>212</v>
      </c>
    </row>
    <row r="17" spans="1:8" ht="12.75">
      <c r="A17" s="1">
        <f t="shared" si="3"/>
        <v>13</v>
      </c>
      <c r="B17" s="1" t="s">
        <v>4</v>
      </c>
      <c r="C17" s="1" t="s">
        <v>143</v>
      </c>
      <c r="D17" s="2">
        <v>1900</v>
      </c>
      <c r="E17" s="1" t="s">
        <v>144</v>
      </c>
      <c r="F17" s="11">
        <f t="shared" si="0"/>
        <v>800</v>
      </c>
      <c r="G17" s="12">
        <f t="shared" si="1"/>
        <v>1100</v>
      </c>
      <c r="H17" s="13">
        <f t="shared" si="2"/>
        <v>359</v>
      </c>
    </row>
    <row r="18" spans="1:8" ht="12.75">
      <c r="A18" s="1">
        <f t="shared" si="3"/>
        <v>14</v>
      </c>
      <c r="B18" s="1" t="s">
        <v>4</v>
      </c>
      <c r="C18" s="1" t="s">
        <v>141</v>
      </c>
      <c r="D18" s="2">
        <v>400</v>
      </c>
      <c r="E18" s="1" t="s">
        <v>142</v>
      </c>
      <c r="F18" s="11">
        <f t="shared" si="0"/>
        <v>400</v>
      </c>
      <c r="G18" s="12">
        <f t="shared" si="1"/>
        <v>0</v>
      </c>
      <c r="H18" s="13">
        <f t="shared" si="2"/>
        <v>0</v>
      </c>
    </row>
    <row r="19" spans="1:8" ht="12.75">
      <c r="A19" s="1">
        <f t="shared" si="3"/>
        <v>15</v>
      </c>
      <c r="B19" s="1" t="s">
        <v>4</v>
      </c>
      <c r="C19" s="1" t="s">
        <v>139</v>
      </c>
      <c r="D19" s="2">
        <v>3050</v>
      </c>
      <c r="E19" s="1" t="s">
        <v>140</v>
      </c>
      <c r="F19" s="11">
        <f t="shared" si="0"/>
        <v>800</v>
      </c>
      <c r="G19" s="12">
        <f t="shared" si="1"/>
        <v>2250</v>
      </c>
      <c r="H19" s="13">
        <f t="shared" si="2"/>
        <v>735</v>
      </c>
    </row>
    <row r="20" spans="1:8" ht="12.75">
      <c r="A20" s="1">
        <f t="shared" si="3"/>
        <v>16</v>
      </c>
      <c r="B20" s="1" t="s">
        <v>4</v>
      </c>
      <c r="C20" s="1" t="s">
        <v>137</v>
      </c>
      <c r="D20" s="2">
        <v>750</v>
      </c>
      <c r="E20" s="1" t="s">
        <v>138</v>
      </c>
      <c r="F20" s="11">
        <f t="shared" si="0"/>
        <v>750</v>
      </c>
      <c r="G20" s="12">
        <f t="shared" si="1"/>
        <v>0</v>
      </c>
      <c r="H20" s="13">
        <f t="shared" si="2"/>
        <v>0</v>
      </c>
    </row>
    <row r="21" spans="1:8" ht="12.75">
      <c r="A21" s="1">
        <f t="shared" si="3"/>
        <v>17</v>
      </c>
      <c r="B21" s="1" t="s">
        <v>4</v>
      </c>
      <c r="C21" s="1" t="s">
        <v>135</v>
      </c>
      <c r="D21" s="2">
        <v>2850</v>
      </c>
      <c r="E21" s="1" t="s">
        <v>136</v>
      </c>
      <c r="F21" s="11">
        <f t="shared" si="0"/>
        <v>800</v>
      </c>
      <c r="G21" s="12">
        <f t="shared" si="1"/>
        <v>2050</v>
      </c>
      <c r="H21" s="13">
        <f t="shared" si="2"/>
        <v>670</v>
      </c>
    </row>
    <row r="22" spans="1:8" ht="12.75">
      <c r="A22" s="1">
        <f t="shared" si="3"/>
        <v>18</v>
      </c>
      <c r="B22" s="1" t="s">
        <v>4</v>
      </c>
      <c r="C22" s="1" t="s">
        <v>133</v>
      </c>
      <c r="D22" s="2">
        <v>1550</v>
      </c>
      <c r="E22" s="1" t="s">
        <v>134</v>
      </c>
      <c r="F22" s="11">
        <f t="shared" si="0"/>
        <v>800</v>
      </c>
      <c r="G22" s="12">
        <f t="shared" si="1"/>
        <v>750</v>
      </c>
      <c r="H22" s="13">
        <f t="shared" si="2"/>
        <v>245</v>
      </c>
    </row>
    <row r="23" spans="1:8" ht="12.75">
      <c r="A23" s="1">
        <f t="shared" si="3"/>
        <v>19</v>
      </c>
      <c r="B23" s="1" t="s">
        <v>4</v>
      </c>
      <c r="C23" s="1" t="s">
        <v>131</v>
      </c>
      <c r="D23" s="2">
        <v>50</v>
      </c>
      <c r="E23" s="1" t="s">
        <v>132</v>
      </c>
      <c r="F23" s="11">
        <f t="shared" si="0"/>
        <v>50</v>
      </c>
      <c r="G23" s="12">
        <f t="shared" si="1"/>
        <v>0</v>
      </c>
      <c r="H23" s="13">
        <f t="shared" si="2"/>
        <v>0</v>
      </c>
    </row>
    <row r="24" spans="1:8" ht="12.75">
      <c r="A24" s="1">
        <f t="shared" si="3"/>
        <v>20</v>
      </c>
      <c r="B24" s="1" t="s">
        <v>4</v>
      </c>
      <c r="C24" s="1" t="s">
        <v>129</v>
      </c>
      <c r="D24" s="2">
        <v>1350</v>
      </c>
      <c r="E24" s="1" t="s">
        <v>130</v>
      </c>
      <c r="F24" s="11">
        <f t="shared" si="0"/>
        <v>800</v>
      </c>
      <c r="G24" s="12">
        <f t="shared" si="1"/>
        <v>550</v>
      </c>
      <c r="H24" s="13">
        <f t="shared" si="2"/>
        <v>180</v>
      </c>
    </row>
    <row r="25" spans="1:8" ht="12.75">
      <c r="A25" s="1">
        <f t="shared" si="3"/>
        <v>21</v>
      </c>
      <c r="B25" s="1" t="s">
        <v>4</v>
      </c>
      <c r="C25" s="1" t="s">
        <v>7</v>
      </c>
      <c r="D25" s="2">
        <v>3750</v>
      </c>
      <c r="E25" s="1" t="s">
        <v>128</v>
      </c>
      <c r="F25" s="11">
        <f t="shared" si="0"/>
        <v>800</v>
      </c>
      <c r="G25" s="12">
        <f t="shared" si="1"/>
        <v>2950</v>
      </c>
      <c r="H25" s="13">
        <f t="shared" si="2"/>
        <v>964</v>
      </c>
    </row>
    <row r="26" spans="1:8" ht="12.75">
      <c r="A26" s="1">
        <f t="shared" si="3"/>
        <v>22</v>
      </c>
      <c r="B26" s="1" t="s">
        <v>4</v>
      </c>
      <c r="C26" s="1" t="s">
        <v>124</v>
      </c>
      <c r="D26" s="2">
        <v>1250</v>
      </c>
      <c r="E26" s="1" t="s">
        <v>125</v>
      </c>
      <c r="F26" s="11">
        <f t="shared" si="0"/>
        <v>800</v>
      </c>
      <c r="G26" s="12">
        <f t="shared" si="1"/>
        <v>450</v>
      </c>
      <c r="H26" s="13">
        <f t="shared" si="2"/>
        <v>147</v>
      </c>
    </row>
    <row r="27" spans="1:8" ht="12.75">
      <c r="A27" s="1">
        <f t="shared" si="3"/>
        <v>23</v>
      </c>
      <c r="B27" s="1" t="s">
        <v>4</v>
      </c>
      <c r="C27" s="1" t="s">
        <v>126</v>
      </c>
      <c r="D27" s="2">
        <v>1900</v>
      </c>
      <c r="E27" s="1" t="s">
        <v>127</v>
      </c>
      <c r="F27" s="11">
        <f t="shared" si="0"/>
        <v>800</v>
      </c>
      <c r="G27" s="12">
        <f t="shared" si="1"/>
        <v>1100</v>
      </c>
      <c r="H27" s="13">
        <f t="shared" si="2"/>
        <v>359</v>
      </c>
    </row>
    <row r="28" spans="1:8" ht="12.75">
      <c r="A28" s="1">
        <f t="shared" si="3"/>
        <v>24</v>
      </c>
      <c r="B28" s="1" t="s">
        <v>4</v>
      </c>
      <c r="C28" s="1" t="s">
        <v>122</v>
      </c>
      <c r="D28" s="2">
        <v>3600</v>
      </c>
      <c r="E28" s="1" t="s">
        <v>123</v>
      </c>
      <c r="F28" s="11">
        <f t="shared" si="0"/>
        <v>800</v>
      </c>
      <c r="G28" s="12">
        <f t="shared" si="1"/>
        <v>2800</v>
      </c>
      <c r="H28" s="13">
        <f t="shared" si="2"/>
        <v>915</v>
      </c>
    </row>
    <row r="29" spans="1:8" ht="12.75">
      <c r="A29" s="1">
        <f t="shared" si="3"/>
        <v>25</v>
      </c>
      <c r="B29" s="1" t="s">
        <v>4</v>
      </c>
      <c r="C29" s="1" t="s">
        <v>120</v>
      </c>
      <c r="D29" s="2">
        <v>850</v>
      </c>
      <c r="E29" s="1" t="s">
        <v>121</v>
      </c>
      <c r="F29" s="11">
        <f t="shared" si="0"/>
        <v>800</v>
      </c>
      <c r="G29" s="12">
        <f t="shared" si="1"/>
        <v>50</v>
      </c>
      <c r="H29" s="13">
        <f t="shared" si="2"/>
        <v>16</v>
      </c>
    </row>
    <row r="30" spans="1:8" ht="12.75">
      <c r="A30" s="1">
        <f t="shared" si="3"/>
        <v>26</v>
      </c>
      <c r="B30" s="1" t="s">
        <v>4</v>
      </c>
      <c r="C30" s="1" t="s">
        <v>118</v>
      </c>
      <c r="D30" s="2">
        <v>1150</v>
      </c>
      <c r="E30" s="1" t="s">
        <v>119</v>
      </c>
      <c r="F30" s="11">
        <f t="shared" si="0"/>
        <v>800</v>
      </c>
      <c r="G30" s="12">
        <f t="shared" si="1"/>
        <v>350</v>
      </c>
      <c r="H30" s="13">
        <f t="shared" si="2"/>
        <v>114</v>
      </c>
    </row>
    <row r="31" spans="1:8" ht="12.75">
      <c r="A31" s="1">
        <f t="shared" si="3"/>
        <v>27</v>
      </c>
      <c r="B31" s="1" t="s">
        <v>4</v>
      </c>
      <c r="C31" s="1" t="s">
        <v>116</v>
      </c>
      <c r="D31" s="2">
        <v>100</v>
      </c>
      <c r="E31" s="1" t="s">
        <v>117</v>
      </c>
      <c r="F31" s="11">
        <f t="shared" si="0"/>
        <v>100</v>
      </c>
      <c r="G31" s="12">
        <f t="shared" si="1"/>
        <v>0</v>
      </c>
      <c r="H31" s="13">
        <f t="shared" si="2"/>
        <v>0</v>
      </c>
    </row>
    <row r="32" spans="1:8" ht="12.75">
      <c r="A32" s="1">
        <f t="shared" si="3"/>
        <v>28</v>
      </c>
      <c r="B32" s="1" t="s">
        <v>4</v>
      </c>
      <c r="C32" s="1" t="s">
        <v>114</v>
      </c>
      <c r="D32" s="2">
        <v>2750</v>
      </c>
      <c r="E32" s="1" t="s">
        <v>115</v>
      </c>
      <c r="F32" s="11">
        <f t="shared" si="0"/>
        <v>800</v>
      </c>
      <c r="G32" s="12">
        <f t="shared" si="1"/>
        <v>1950</v>
      </c>
      <c r="H32" s="13">
        <f t="shared" si="2"/>
        <v>637</v>
      </c>
    </row>
    <row r="33" spans="1:8" ht="12.75">
      <c r="A33" s="1">
        <f t="shared" si="3"/>
        <v>29</v>
      </c>
      <c r="B33" s="1" t="s">
        <v>4</v>
      </c>
      <c r="C33" s="1" t="s">
        <v>112</v>
      </c>
      <c r="D33" s="2">
        <v>100</v>
      </c>
      <c r="E33" s="1" t="s">
        <v>113</v>
      </c>
      <c r="F33" s="11">
        <f t="shared" si="0"/>
        <v>100</v>
      </c>
      <c r="G33" s="12">
        <f t="shared" si="1"/>
        <v>0</v>
      </c>
      <c r="H33" s="13">
        <f t="shared" si="2"/>
        <v>0</v>
      </c>
    </row>
    <row r="34" spans="1:8" ht="12.75">
      <c r="A34" s="1">
        <f t="shared" si="3"/>
        <v>30</v>
      </c>
      <c r="B34" s="1" t="s">
        <v>4</v>
      </c>
      <c r="C34" s="1" t="s">
        <v>110</v>
      </c>
      <c r="D34" s="2">
        <v>1900</v>
      </c>
      <c r="E34" s="1" t="s">
        <v>111</v>
      </c>
      <c r="F34" s="11">
        <f t="shared" si="0"/>
        <v>800</v>
      </c>
      <c r="G34" s="12">
        <f t="shared" si="1"/>
        <v>1100</v>
      </c>
      <c r="H34" s="13">
        <f t="shared" si="2"/>
        <v>359</v>
      </c>
    </row>
    <row r="35" spans="1:8" ht="12.75">
      <c r="A35" s="1">
        <f t="shared" si="3"/>
        <v>31</v>
      </c>
      <c r="B35" s="1" t="s">
        <v>4</v>
      </c>
      <c r="C35" s="1" t="s">
        <v>108</v>
      </c>
      <c r="D35" s="2">
        <v>600</v>
      </c>
      <c r="E35" s="1" t="s">
        <v>109</v>
      </c>
      <c r="F35" s="11">
        <f t="shared" si="0"/>
        <v>600</v>
      </c>
      <c r="G35" s="12">
        <f t="shared" si="1"/>
        <v>0</v>
      </c>
      <c r="H35" s="13">
        <f t="shared" si="2"/>
        <v>0</v>
      </c>
    </row>
    <row r="36" spans="1:8" ht="12.75">
      <c r="A36" s="1">
        <f t="shared" si="3"/>
        <v>32</v>
      </c>
      <c r="B36" s="1" t="s">
        <v>4</v>
      </c>
      <c r="C36" s="1" t="s">
        <v>34</v>
      </c>
      <c r="D36" s="2">
        <v>1150</v>
      </c>
      <c r="E36" s="1" t="s">
        <v>107</v>
      </c>
      <c r="F36" s="11">
        <f t="shared" si="0"/>
        <v>800</v>
      </c>
      <c r="G36" s="12">
        <f t="shared" si="1"/>
        <v>350</v>
      </c>
      <c r="H36" s="13">
        <f t="shared" si="2"/>
        <v>114</v>
      </c>
    </row>
    <row r="37" spans="1:8" ht="12.75">
      <c r="A37" s="1">
        <f t="shared" si="3"/>
        <v>33</v>
      </c>
      <c r="B37" s="1" t="s">
        <v>4</v>
      </c>
      <c r="C37" s="1" t="s">
        <v>105</v>
      </c>
      <c r="D37" s="2">
        <v>1450</v>
      </c>
      <c r="E37" s="1" t="s">
        <v>106</v>
      </c>
      <c r="F37" s="11">
        <f aca="true" t="shared" si="4" ref="F37:F68">IF(D37&lt;=800,D37,800)</f>
        <v>800</v>
      </c>
      <c r="G37" s="12">
        <f aca="true" t="shared" si="5" ref="G37:G68">D37-F37</f>
        <v>650</v>
      </c>
      <c r="H37" s="13">
        <f t="shared" si="2"/>
        <v>212</v>
      </c>
    </row>
    <row r="38" spans="1:8" ht="12.75">
      <c r="A38" s="1">
        <f t="shared" si="3"/>
        <v>34</v>
      </c>
      <c r="B38" s="1" t="s">
        <v>4</v>
      </c>
      <c r="C38" s="1" t="s">
        <v>103</v>
      </c>
      <c r="D38" s="2">
        <v>2550</v>
      </c>
      <c r="E38" s="1" t="s">
        <v>104</v>
      </c>
      <c r="F38" s="11">
        <f t="shared" si="4"/>
        <v>800</v>
      </c>
      <c r="G38" s="12">
        <f t="shared" si="5"/>
        <v>1750</v>
      </c>
      <c r="H38" s="13">
        <f t="shared" si="2"/>
        <v>572</v>
      </c>
    </row>
    <row r="39" spans="1:8" ht="12.75">
      <c r="A39" s="1">
        <f t="shared" si="3"/>
        <v>35</v>
      </c>
      <c r="B39" s="1" t="s">
        <v>4</v>
      </c>
      <c r="C39" s="1" t="s">
        <v>101</v>
      </c>
      <c r="D39" s="2">
        <v>2350</v>
      </c>
      <c r="E39" s="1" t="s">
        <v>102</v>
      </c>
      <c r="F39" s="11">
        <f t="shared" si="4"/>
        <v>800</v>
      </c>
      <c r="G39" s="12">
        <f t="shared" si="5"/>
        <v>1550</v>
      </c>
      <c r="H39" s="13">
        <f t="shared" si="2"/>
        <v>507</v>
      </c>
    </row>
    <row r="40" spans="1:8" ht="12.75">
      <c r="A40" s="1">
        <f t="shared" si="3"/>
        <v>36</v>
      </c>
      <c r="B40" s="1" t="s">
        <v>4</v>
      </c>
      <c r="C40" s="1" t="s">
        <v>97</v>
      </c>
      <c r="D40" s="2">
        <v>1700</v>
      </c>
      <c r="E40" s="1" t="s">
        <v>98</v>
      </c>
      <c r="F40" s="11">
        <f t="shared" si="4"/>
        <v>800</v>
      </c>
      <c r="G40" s="12">
        <f t="shared" si="5"/>
        <v>900</v>
      </c>
      <c r="H40" s="13">
        <f t="shared" si="2"/>
        <v>294</v>
      </c>
    </row>
    <row r="41" spans="1:8" ht="12.75">
      <c r="A41" s="1">
        <f t="shared" si="3"/>
        <v>37</v>
      </c>
      <c r="B41" s="1" t="s">
        <v>4</v>
      </c>
      <c r="C41" s="1" t="s">
        <v>99</v>
      </c>
      <c r="D41" s="2">
        <v>850</v>
      </c>
      <c r="E41" s="1" t="s">
        <v>100</v>
      </c>
      <c r="F41" s="11">
        <f t="shared" si="4"/>
        <v>800</v>
      </c>
      <c r="G41" s="12">
        <f t="shared" si="5"/>
        <v>50</v>
      </c>
      <c r="H41" s="13">
        <f t="shared" si="2"/>
        <v>16</v>
      </c>
    </row>
    <row r="42" spans="1:8" ht="12.75">
      <c r="A42" s="1">
        <f t="shared" si="3"/>
        <v>38</v>
      </c>
      <c r="B42" s="1" t="s">
        <v>4</v>
      </c>
      <c r="C42" s="1" t="s">
        <v>95</v>
      </c>
      <c r="D42" s="2">
        <v>400</v>
      </c>
      <c r="E42" s="1" t="s">
        <v>96</v>
      </c>
      <c r="F42" s="11">
        <f t="shared" si="4"/>
        <v>400</v>
      </c>
      <c r="G42" s="12">
        <f t="shared" si="5"/>
        <v>0</v>
      </c>
      <c r="H42" s="13">
        <f t="shared" si="2"/>
        <v>0</v>
      </c>
    </row>
    <row r="43" spans="1:8" ht="12.75">
      <c r="A43" s="1">
        <f t="shared" si="3"/>
        <v>39</v>
      </c>
      <c r="B43" s="1" t="s">
        <v>4</v>
      </c>
      <c r="C43" s="1" t="s">
        <v>93</v>
      </c>
      <c r="D43" s="2">
        <v>700</v>
      </c>
      <c r="E43" s="1" t="s">
        <v>94</v>
      </c>
      <c r="F43" s="11">
        <f t="shared" si="4"/>
        <v>700</v>
      </c>
      <c r="G43" s="12">
        <f t="shared" si="5"/>
        <v>0</v>
      </c>
      <c r="H43" s="13">
        <f t="shared" si="2"/>
        <v>0</v>
      </c>
    </row>
    <row r="44" spans="1:8" ht="12.75">
      <c r="A44" s="1">
        <f t="shared" si="3"/>
        <v>40</v>
      </c>
      <c r="B44" s="1" t="s">
        <v>4</v>
      </c>
      <c r="C44" s="1" t="s">
        <v>91</v>
      </c>
      <c r="D44" s="2">
        <v>2750</v>
      </c>
      <c r="E44" s="1" t="s">
        <v>92</v>
      </c>
      <c r="F44" s="11">
        <f t="shared" si="4"/>
        <v>800</v>
      </c>
      <c r="G44" s="12">
        <f t="shared" si="5"/>
        <v>1950</v>
      </c>
      <c r="H44" s="13">
        <f t="shared" si="2"/>
        <v>637</v>
      </c>
    </row>
    <row r="45" spans="1:8" ht="12.75">
      <c r="A45" s="1">
        <f t="shared" si="3"/>
        <v>41</v>
      </c>
      <c r="B45" s="1" t="s">
        <v>4</v>
      </c>
      <c r="C45" s="1" t="s">
        <v>89</v>
      </c>
      <c r="D45" s="2">
        <v>2050</v>
      </c>
      <c r="E45" s="1" t="s">
        <v>90</v>
      </c>
      <c r="F45" s="11">
        <f t="shared" si="4"/>
        <v>800</v>
      </c>
      <c r="G45" s="12">
        <f t="shared" si="5"/>
        <v>1250</v>
      </c>
      <c r="H45" s="13">
        <f t="shared" si="2"/>
        <v>409</v>
      </c>
    </row>
    <row r="46" spans="1:8" ht="12.75">
      <c r="A46" s="1">
        <f t="shared" si="3"/>
        <v>42</v>
      </c>
      <c r="B46" s="1" t="s">
        <v>4</v>
      </c>
      <c r="C46" s="1" t="s">
        <v>87</v>
      </c>
      <c r="D46" s="2">
        <v>850</v>
      </c>
      <c r="E46" s="1" t="s">
        <v>88</v>
      </c>
      <c r="F46" s="11">
        <f t="shared" si="4"/>
        <v>800</v>
      </c>
      <c r="G46" s="12">
        <f t="shared" si="5"/>
        <v>50</v>
      </c>
      <c r="H46" s="13">
        <f t="shared" si="2"/>
        <v>16</v>
      </c>
    </row>
    <row r="47" spans="1:8" ht="12.75">
      <c r="A47" s="1">
        <f t="shared" si="3"/>
        <v>43</v>
      </c>
      <c r="B47" s="1" t="s">
        <v>4</v>
      </c>
      <c r="C47" s="1" t="s">
        <v>82</v>
      </c>
      <c r="D47" s="2">
        <v>1200</v>
      </c>
      <c r="E47" s="1" t="s">
        <v>83</v>
      </c>
      <c r="F47" s="11">
        <f t="shared" si="4"/>
        <v>800</v>
      </c>
      <c r="G47" s="12">
        <f t="shared" si="5"/>
        <v>400</v>
      </c>
      <c r="H47" s="13">
        <f t="shared" si="2"/>
        <v>131</v>
      </c>
    </row>
    <row r="48" spans="1:8" ht="12.75">
      <c r="A48" s="1">
        <f t="shared" si="3"/>
        <v>44</v>
      </c>
      <c r="B48" s="1" t="s">
        <v>4</v>
      </c>
      <c r="C48" s="1" t="s">
        <v>7</v>
      </c>
      <c r="D48" s="2">
        <v>1350</v>
      </c>
      <c r="E48" s="1" t="s">
        <v>86</v>
      </c>
      <c r="F48" s="11">
        <f t="shared" si="4"/>
        <v>800</v>
      </c>
      <c r="G48" s="12">
        <f t="shared" si="5"/>
        <v>550</v>
      </c>
      <c r="H48" s="13">
        <f t="shared" si="2"/>
        <v>180</v>
      </c>
    </row>
    <row r="49" spans="1:8" ht="12.75">
      <c r="A49" s="1">
        <f t="shared" si="3"/>
        <v>45</v>
      </c>
      <c r="B49" s="1" t="s">
        <v>4</v>
      </c>
      <c r="C49" s="1" t="s">
        <v>84</v>
      </c>
      <c r="D49" s="2">
        <v>2550</v>
      </c>
      <c r="E49" s="1" t="s">
        <v>85</v>
      </c>
      <c r="F49" s="11">
        <f t="shared" si="4"/>
        <v>800</v>
      </c>
      <c r="G49" s="12">
        <f t="shared" si="5"/>
        <v>1750</v>
      </c>
      <c r="H49" s="13">
        <f t="shared" si="2"/>
        <v>572</v>
      </c>
    </row>
    <row r="50" spans="1:8" ht="12.75">
      <c r="A50" s="1">
        <f t="shared" si="3"/>
        <v>46</v>
      </c>
      <c r="B50" s="1" t="s">
        <v>4</v>
      </c>
      <c r="C50" s="1" t="s">
        <v>80</v>
      </c>
      <c r="D50" s="2">
        <v>150</v>
      </c>
      <c r="E50" s="1" t="s">
        <v>81</v>
      </c>
      <c r="F50" s="11">
        <f t="shared" si="4"/>
        <v>150</v>
      </c>
      <c r="G50" s="12">
        <f t="shared" si="5"/>
        <v>0</v>
      </c>
      <c r="H50" s="13">
        <f t="shared" si="2"/>
        <v>0</v>
      </c>
    </row>
    <row r="51" spans="1:8" ht="12.75">
      <c r="A51" s="1">
        <f t="shared" si="3"/>
        <v>47</v>
      </c>
      <c r="B51" s="1" t="s">
        <v>4</v>
      </c>
      <c r="C51" s="1" t="s">
        <v>78</v>
      </c>
      <c r="D51" s="2">
        <v>2800</v>
      </c>
      <c r="E51" s="1" t="s">
        <v>79</v>
      </c>
      <c r="F51" s="11">
        <f t="shared" si="4"/>
        <v>800</v>
      </c>
      <c r="G51" s="12">
        <f t="shared" si="5"/>
        <v>2000</v>
      </c>
      <c r="H51" s="13">
        <f t="shared" si="2"/>
        <v>654</v>
      </c>
    </row>
    <row r="52" spans="1:8" ht="12.75">
      <c r="A52" s="1">
        <f t="shared" si="3"/>
        <v>48</v>
      </c>
      <c r="B52" s="1" t="s">
        <v>4</v>
      </c>
      <c r="C52" s="1" t="s">
        <v>76</v>
      </c>
      <c r="D52" s="2">
        <v>3650</v>
      </c>
      <c r="E52" s="1" t="s">
        <v>77</v>
      </c>
      <c r="F52" s="11">
        <f t="shared" si="4"/>
        <v>800</v>
      </c>
      <c r="G52" s="12">
        <f t="shared" si="5"/>
        <v>2850</v>
      </c>
      <c r="H52" s="13">
        <f t="shared" si="2"/>
        <v>931</v>
      </c>
    </row>
    <row r="53" spans="1:8" ht="12.75">
      <c r="A53" s="1">
        <f t="shared" si="3"/>
        <v>49</v>
      </c>
      <c r="B53" s="1" t="s">
        <v>4</v>
      </c>
      <c r="C53" s="1" t="s">
        <v>74</v>
      </c>
      <c r="D53" s="2">
        <v>1000</v>
      </c>
      <c r="E53" s="1" t="s">
        <v>75</v>
      </c>
      <c r="F53" s="11">
        <f t="shared" si="4"/>
        <v>800</v>
      </c>
      <c r="G53" s="12">
        <f t="shared" si="5"/>
        <v>200</v>
      </c>
      <c r="H53" s="13">
        <f t="shared" si="2"/>
        <v>65</v>
      </c>
    </row>
    <row r="54" spans="1:8" ht="12.75">
      <c r="A54" s="1">
        <f t="shared" si="3"/>
        <v>50</v>
      </c>
      <c r="B54" s="1" t="s">
        <v>4</v>
      </c>
      <c r="C54" s="1" t="s">
        <v>72</v>
      </c>
      <c r="D54" s="2">
        <v>1050</v>
      </c>
      <c r="E54" s="1" t="s">
        <v>73</v>
      </c>
      <c r="F54" s="11">
        <f t="shared" si="4"/>
        <v>800</v>
      </c>
      <c r="G54" s="12">
        <f t="shared" si="5"/>
        <v>250</v>
      </c>
      <c r="H54" s="13">
        <f t="shared" si="2"/>
        <v>82</v>
      </c>
    </row>
    <row r="55" spans="1:8" ht="12.75">
      <c r="A55" s="1">
        <f t="shared" si="3"/>
        <v>51</v>
      </c>
      <c r="B55" s="1" t="s">
        <v>4</v>
      </c>
      <c r="C55" s="1" t="s">
        <v>70</v>
      </c>
      <c r="D55" s="2">
        <v>2850</v>
      </c>
      <c r="E55" s="1" t="s">
        <v>71</v>
      </c>
      <c r="F55" s="11">
        <f t="shared" si="4"/>
        <v>800</v>
      </c>
      <c r="G55" s="12">
        <f t="shared" si="5"/>
        <v>2050</v>
      </c>
      <c r="H55" s="13">
        <f t="shared" si="2"/>
        <v>670</v>
      </c>
    </row>
    <row r="56" spans="1:8" ht="12.75">
      <c r="A56" s="1">
        <f t="shared" si="3"/>
        <v>52</v>
      </c>
      <c r="B56" s="1" t="s">
        <v>4</v>
      </c>
      <c r="C56" s="1" t="s">
        <v>68</v>
      </c>
      <c r="D56" s="2">
        <v>5200</v>
      </c>
      <c r="E56" s="1" t="s">
        <v>69</v>
      </c>
      <c r="F56" s="11">
        <f t="shared" si="4"/>
        <v>800</v>
      </c>
      <c r="G56" s="12">
        <f t="shared" si="5"/>
        <v>4400</v>
      </c>
      <c r="H56" s="13">
        <f t="shared" si="2"/>
        <v>1438</v>
      </c>
    </row>
    <row r="57" spans="1:8" ht="12.75">
      <c r="A57" s="1">
        <f t="shared" si="3"/>
        <v>53</v>
      </c>
      <c r="B57" s="1" t="s">
        <v>4</v>
      </c>
      <c r="C57" s="1" t="s">
        <v>66</v>
      </c>
      <c r="D57" s="2">
        <v>2300</v>
      </c>
      <c r="E57" s="1" t="s">
        <v>67</v>
      </c>
      <c r="F57" s="11">
        <f t="shared" si="4"/>
        <v>800</v>
      </c>
      <c r="G57" s="12">
        <f t="shared" si="5"/>
        <v>1500</v>
      </c>
      <c r="H57" s="13">
        <f t="shared" si="2"/>
        <v>490</v>
      </c>
    </row>
    <row r="58" spans="1:8" ht="12.75">
      <c r="A58" s="1">
        <f t="shared" si="3"/>
        <v>54</v>
      </c>
      <c r="B58" s="1" t="s">
        <v>4</v>
      </c>
      <c r="C58" s="1" t="s">
        <v>64</v>
      </c>
      <c r="D58" s="2">
        <v>1450</v>
      </c>
      <c r="E58" s="1" t="s">
        <v>65</v>
      </c>
      <c r="F58" s="11">
        <f t="shared" si="4"/>
        <v>800</v>
      </c>
      <c r="G58" s="12">
        <f t="shared" si="5"/>
        <v>650</v>
      </c>
      <c r="H58" s="13">
        <f t="shared" si="2"/>
        <v>212</v>
      </c>
    </row>
    <row r="59" spans="1:8" ht="12.75">
      <c r="A59" s="1">
        <f t="shared" si="3"/>
        <v>55</v>
      </c>
      <c r="B59" s="1" t="s">
        <v>4</v>
      </c>
      <c r="C59" s="1" t="s">
        <v>62</v>
      </c>
      <c r="D59" s="2">
        <v>300</v>
      </c>
      <c r="E59" s="1" t="s">
        <v>63</v>
      </c>
      <c r="F59" s="11">
        <f t="shared" si="4"/>
        <v>300</v>
      </c>
      <c r="G59" s="12">
        <f t="shared" si="5"/>
        <v>0</v>
      </c>
      <c r="H59" s="13">
        <f t="shared" si="2"/>
        <v>0</v>
      </c>
    </row>
    <row r="60" spans="1:8" ht="12.75">
      <c r="A60" s="1">
        <f t="shared" si="3"/>
        <v>56</v>
      </c>
      <c r="B60" s="1" t="s">
        <v>4</v>
      </c>
      <c r="C60" s="1" t="s">
        <v>60</v>
      </c>
      <c r="D60" s="2">
        <v>2150</v>
      </c>
      <c r="E60" s="1" t="s">
        <v>61</v>
      </c>
      <c r="F60" s="11">
        <f t="shared" si="4"/>
        <v>800</v>
      </c>
      <c r="G60" s="12">
        <f t="shared" si="5"/>
        <v>1350</v>
      </c>
      <c r="H60" s="13">
        <f t="shared" si="2"/>
        <v>441</v>
      </c>
    </row>
    <row r="61" spans="1:8" ht="12.75">
      <c r="A61" s="1">
        <f t="shared" si="3"/>
        <v>57</v>
      </c>
      <c r="B61" s="1" t="s">
        <v>4</v>
      </c>
      <c r="C61" s="1" t="s">
        <v>58</v>
      </c>
      <c r="D61" s="2">
        <v>1250</v>
      </c>
      <c r="E61" s="1" t="s">
        <v>59</v>
      </c>
      <c r="F61" s="11">
        <f t="shared" si="4"/>
        <v>800</v>
      </c>
      <c r="G61" s="12">
        <f t="shared" si="5"/>
        <v>450</v>
      </c>
      <c r="H61" s="13">
        <f t="shared" si="2"/>
        <v>147</v>
      </c>
    </row>
    <row r="62" spans="1:8" ht="12.75">
      <c r="A62" s="1">
        <f t="shared" si="3"/>
        <v>58</v>
      </c>
      <c r="B62" s="1" t="s">
        <v>4</v>
      </c>
      <c r="C62" s="1" t="s">
        <v>56</v>
      </c>
      <c r="D62" s="2">
        <v>3350</v>
      </c>
      <c r="E62" s="1" t="s">
        <v>57</v>
      </c>
      <c r="F62" s="11">
        <f t="shared" si="4"/>
        <v>800</v>
      </c>
      <c r="G62" s="12">
        <f t="shared" si="5"/>
        <v>2550</v>
      </c>
      <c r="H62" s="13">
        <f t="shared" si="2"/>
        <v>833</v>
      </c>
    </row>
    <row r="63" spans="1:8" ht="12.75">
      <c r="A63" s="1">
        <f t="shared" si="3"/>
        <v>59</v>
      </c>
      <c r="B63" s="1" t="s">
        <v>4</v>
      </c>
      <c r="C63" s="1" t="s">
        <v>40</v>
      </c>
      <c r="D63" s="2">
        <v>3450</v>
      </c>
      <c r="E63" s="1" t="s">
        <v>41</v>
      </c>
      <c r="F63" s="11">
        <f t="shared" si="4"/>
        <v>800</v>
      </c>
      <c r="G63" s="12">
        <f t="shared" si="5"/>
        <v>2650</v>
      </c>
      <c r="H63" s="13">
        <f t="shared" si="2"/>
        <v>866</v>
      </c>
    </row>
    <row r="64" spans="1:8" ht="12.75">
      <c r="A64" s="1">
        <f t="shared" si="3"/>
        <v>60</v>
      </c>
      <c r="B64" s="1" t="s">
        <v>4</v>
      </c>
      <c r="C64" s="1" t="s">
        <v>54</v>
      </c>
      <c r="D64" s="2">
        <v>700</v>
      </c>
      <c r="E64" s="1" t="s">
        <v>55</v>
      </c>
      <c r="F64" s="11">
        <f t="shared" si="4"/>
        <v>700</v>
      </c>
      <c r="G64" s="12">
        <f t="shared" si="5"/>
        <v>0</v>
      </c>
      <c r="H64" s="13">
        <f t="shared" si="2"/>
        <v>0</v>
      </c>
    </row>
    <row r="65" spans="1:8" ht="12.75">
      <c r="A65" s="1">
        <f t="shared" si="3"/>
        <v>61</v>
      </c>
      <c r="B65" s="1" t="s">
        <v>4</v>
      </c>
      <c r="C65" s="1" t="s">
        <v>52</v>
      </c>
      <c r="D65" s="2">
        <v>800</v>
      </c>
      <c r="E65" s="1" t="s">
        <v>53</v>
      </c>
      <c r="F65" s="11">
        <f t="shared" si="4"/>
        <v>800</v>
      </c>
      <c r="G65" s="12">
        <f t="shared" si="5"/>
        <v>0</v>
      </c>
      <c r="H65" s="13">
        <f t="shared" si="2"/>
        <v>0</v>
      </c>
    </row>
    <row r="66" spans="1:8" ht="12.75">
      <c r="A66" s="1">
        <f t="shared" si="3"/>
        <v>62</v>
      </c>
      <c r="B66" s="1" t="s">
        <v>4</v>
      </c>
      <c r="C66" s="1" t="s">
        <v>50</v>
      </c>
      <c r="D66" s="2">
        <v>550</v>
      </c>
      <c r="E66" s="1" t="s">
        <v>51</v>
      </c>
      <c r="F66" s="11">
        <f t="shared" si="4"/>
        <v>550</v>
      </c>
      <c r="G66" s="12">
        <f t="shared" si="5"/>
        <v>0</v>
      </c>
      <c r="H66" s="13">
        <f t="shared" si="2"/>
        <v>0</v>
      </c>
    </row>
    <row r="67" spans="1:8" ht="12.75">
      <c r="A67" s="1">
        <f t="shared" si="3"/>
        <v>63</v>
      </c>
      <c r="B67" s="1" t="s">
        <v>4</v>
      </c>
      <c r="C67" s="1" t="s">
        <v>48</v>
      </c>
      <c r="D67" s="2">
        <v>2500</v>
      </c>
      <c r="E67" s="1" t="s">
        <v>49</v>
      </c>
      <c r="F67" s="11">
        <f t="shared" si="4"/>
        <v>800</v>
      </c>
      <c r="G67" s="12">
        <f t="shared" si="5"/>
        <v>1700</v>
      </c>
      <c r="H67" s="13">
        <f t="shared" si="2"/>
        <v>556</v>
      </c>
    </row>
    <row r="68" spans="1:8" ht="12.75">
      <c r="A68" s="1">
        <f t="shared" si="3"/>
        <v>64</v>
      </c>
      <c r="B68" s="1" t="s">
        <v>4</v>
      </c>
      <c r="C68" s="1" t="s">
        <v>46</v>
      </c>
      <c r="D68" s="2">
        <v>650</v>
      </c>
      <c r="E68" s="1" t="s">
        <v>47</v>
      </c>
      <c r="F68" s="11">
        <f t="shared" si="4"/>
        <v>650</v>
      </c>
      <c r="G68" s="12">
        <f t="shared" si="5"/>
        <v>0</v>
      </c>
      <c r="H68" s="13">
        <f t="shared" si="2"/>
        <v>0</v>
      </c>
    </row>
    <row r="69" spans="1:8" ht="12.75">
      <c r="A69" s="1">
        <f t="shared" si="3"/>
        <v>65</v>
      </c>
      <c r="B69" s="1" t="s">
        <v>4</v>
      </c>
      <c r="C69" s="1" t="s">
        <v>42</v>
      </c>
      <c r="D69" s="2">
        <v>3700</v>
      </c>
      <c r="E69" s="1" t="s">
        <v>43</v>
      </c>
      <c r="F69" s="11">
        <f aca="true" t="shared" si="6" ref="F69:F88">IF(D69&lt;=800,D69,800)</f>
        <v>800</v>
      </c>
      <c r="G69" s="12">
        <f aca="true" t="shared" si="7" ref="G69:G100">D69-F69</f>
        <v>2900</v>
      </c>
      <c r="H69" s="13">
        <f t="shared" si="2"/>
        <v>948</v>
      </c>
    </row>
    <row r="70" spans="1:8" ht="12.75">
      <c r="A70" s="1">
        <f t="shared" si="3"/>
        <v>66</v>
      </c>
      <c r="B70" s="1" t="s">
        <v>4</v>
      </c>
      <c r="C70" s="1" t="s">
        <v>44</v>
      </c>
      <c r="D70" s="2">
        <v>200</v>
      </c>
      <c r="E70" s="1" t="s">
        <v>45</v>
      </c>
      <c r="F70" s="11">
        <f t="shared" si="6"/>
        <v>200</v>
      </c>
      <c r="G70" s="12">
        <f t="shared" si="7"/>
        <v>0</v>
      </c>
      <c r="H70" s="13">
        <f aca="true" t="shared" si="8" ref="H70:H86">ROUND((G70/G$89)*H$90,0)</f>
        <v>0</v>
      </c>
    </row>
    <row r="71" spans="1:8" ht="12.75">
      <c r="A71" s="1">
        <f aca="true" t="shared" si="9" ref="A71:A88">A70+1</f>
        <v>67</v>
      </c>
      <c r="B71" s="1" t="s">
        <v>4</v>
      </c>
      <c r="C71" s="1" t="s">
        <v>38</v>
      </c>
      <c r="D71" s="2">
        <v>1100</v>
      </c>
      <c r="E71" s="1" t="s">
        <v>39</v>
      </c>
      <c r="F71" s="11">
        <f t="shared" si="6"/>
        <v>800</v>
      </c>
      <c r="G71" s="12">
        <f t="shared" si="7"/>
        <v>300</v>
      </c>
      <c r="H71" s="13">
        <f t="shared" si="8"/>
        <v>98</v>
      </c>
    </row>
    <row r="72" spans="1:8" ht="12.75">
      <c r="A72" s="1">
        <f t="shared" si="9"/>
        <v>68</v>
      </c>
      <c r="B72" s="1" t="s">
        <v>4</v>
      </c>
      <c r="C72" s="1" t="s">
        <v>36</v>
      </c>
      <c r="D72" s="2">
        <v>1150</v>
      </c>
      <c r="E72" s="1" t="s">
        <v>37</v>
      </c>
      <c r="F72" s="11">
        <f t="shared" si="6"/>
        <v>800</v>
      </c>
      <c r="G72" s="12">
        <f t="shared" si="7"/>
        <v>350</v>
      </c>
      <c r="H72" s="13">
        <f t="shared" si="8"/>
        <v>114</v>
      </c>
    </row>
    <row r="73" spans="1:8" ht="12.75">
      <c r="A73" s="1">
        <f t="shared" si="9"/>
        <v>69</v>
      </c>
      <c r="B73" s="1" t="s">
        <v>4</v>
      </c>
      <c r="C73" s="1" t="s">
        <v>34</v>
      </c>
      <c r="D73" s="2">
        <v>1650</v>
      </c>
      <c r="E73" s="1" t="s">
        <v>35</v>
      </c>
      <c r="F73" s="11">
        <f t="shared" si="6"/>
        <v>800</v>
      </c>
      <c r="G73" s="12">
        <f t="shared" si="7"/>
        <v>850</v>
      </c>
      <c r="H73" s="13">
        <f t="shared" si="8"/>
        <v>278</v>
      </c>
    </row>
    <row r="74" spans="1:8" ht="12.75">
      <c r="A74" s="1">
        <f t="shared" si="9"/>
        <v>70</v>
      </c>
      <c r="B74" s="1" t="s">
        <v>4</v>
      </c>
      <c r="C74" s="1" t="s">
        <v>32</v>
      </c>
      <c r="D74" s="2">
        <v>2150</v>
      </c>
      <c r="E74" s="1" t="s">
        <v>33</v>
      </c>
      <c r="F74" s="11">
        <f t="shared" si="6"/>
        <v>800</v>
      </c>
      <c r="G74" s="12">
        <f t="shared" si="7"/>
        <v>1350</v>
      </c>
      <c r="H74" s="13">
        <f t="shared" si="8"/>
        <v>441</v>
      </c>
    </row>
    <row r="75" spans="1:8" ht="12.75">
      <c r="A75" s="1">
        <f t="shared" si="9"/>
        <v>71</v>
      </c>
      <c r="B75" s="1" t="s">
        <v>4</v>
      </c>
      <c r="C75" s="1" t="s">
        <v>30</v>
      </c>
      <c r="D75" s="2">
        <v>4400</v>
      </c>
      <c r="E75" s="1" t="s">
        <v>31</v>
      </c>
      <c r="F75" s="11">
        <f t="shared" si="6"/>
        <v>800</v>
      </c>
      <c r="G75" s="12">
        <f t="shared" si="7"/>
        <v>3600</v>
      </c>
      <c r="H75" s="13">
        <f t="shared" si="8"/>
        <v>1177</v>
      </c>
    </row>
    <row r="76" spans="1:8" ht="12.75">
      <c r="A76" s="1">
        <f t="shared" si="9"/>
        <v>72</v>
      </c>
      <c r="B76" s="1" t="s">
        <v>4</v>
      </c>
      <c r="C76" s="1" t="s">
        <v>28</v>
      </c>
      <c r="D76" s="2">
        <v>1300</v>
      </c>
      <c r="E76" s="1" t="s">
        <v>29</v>
      </c>
      <c r="F76" s="11">
        <f t="shared" si="6"/>
        <v>800</v>
      </c>
      <c r="G76" s="12">
        <f t="shared" si="7"/>
        <v>500</v>
      </c>
      <c r="H76" s="13">
        <f t="shared" si="8"/>
        <v>163</v>
      </c>
    </row>
    <row r="77" spans="1:8" ht="12.75">
      <c r="A77" s="1">
        <f t="shared" si="9"/>
        <v>73</v>
      </c>
      <c r="B77" s="1" t="s">
        <v>4</v>
      </c>
      <c r="C77" s="1" t="s">
        <v>26</v>
      </c>
      <c r="D77" s="2">
        <v>950</v>
      </c>
      <c r="E77" s="1" t="s">
        <v>27</v>
      </c>
      <c r="F77" s="11">
        <f t="shared" si="6"/>
        <v>800</v>
      </c>
      <c r="G77" s="12">
        <f t="shared" si="7"/>
        <v>150</v>
      </c>
      <c r="H77" s="13">
        <f t="shared" si="8"/>
        <v>49</v>
      </c>
    </row>
    <row r="78" spans="1:8" ht="12.75">
      <c r="A78" s="1">
        <f t="shared" si="9"/>
        <v>74</v>
      </c>
      <c r="B78" s="1" t="s">
        <v>4</v>
      </c>
      <c r="C78" s="1" t="s">
        <v>24</v>
      </c>
      <c r="D78" s="2">
        <v>350</v>
      </c>
      <c r="E78" s="1" t="s">
        <v>25</v>
      </c>
      <c r="F78" s="11">
        <f t="shared" si="6"/>
        <v>350</v>
      </c>
      <c r="G78" s="12">
        <f t="shared" si="7"/>
        <v>0</v>
      </c>
      <c r="H78" s="13">
        <f t="shared" si="8"/>
        <v>0</v>
      </c>
    </row>
    <row r="79" spans="1:8" ht="12.75">
      <c r="A79" s="1">
        <f t="shared" si="9"/>
        <v>75</v>
      </c>
      <c r="B79" s="1" t="s">
        <v>4</v>
      </c>
      <c r="C79" s="1" t="s">
        <v>22</v>
      </c>
      <c r="D79" s="2">
        <v>800</v>
      </c>
      <c r="E79" s="1" t="s">
        <v>23</v>
      </c>
      <c r="F79" s="11">
        <f t="shared" si="6"/>
        <v>800</v>
      </c>
      <c r="G79" s="12">
        <f t="shared" si="7"/>
        <v>0</v>
      </c>
      <c r="H79" s="13">
        <f t="shared" si="8"/>
        <v>0</v>
      </c>
    </row>
    <row r="80" spans="1:8" ht="12.75">
      <c r="A80" s="1">
        <f t="shared" si="9"/>
        <v>76</v>
      </c>
      <c r="B80" s="1" t="s">
        <v>4</v>
      </c>
      <c r="C80" s="1" t="s">
        <v>7</v>
      </c>
      <c r="D80" s="2">
        <v>2050</v>
      </c>
      <c r="E80" s="1" t="s">
        <v>9</v>
      </c>
      <c r="F80" s="11">
        <f t="shared" si="6"/>
        <v>800</v>
      </c>
      <c r="G80" s="12">
        <f t="shared" si="7"/>
        <v>1250</v>
      </c>
      <c r="H80" s="13">
        <f t="shared" si="8"/>
        <v>409</v>
      </c>
    </row>
    <row r="81" spans="1:8" ht="12.75">
      <c r="A81" s="1">
        <f t="shared" si="9"/>
        <v>77</v>
      </c>
      <c r="B81" s="1" t="s">
        <v>4</v>
      </c>
      <c r="C81" s="1" t="s">
        <v>7</v>
      </c>
      <c r="D81" s="2">
        <v>1100</v>
      </c>
      <c r="E81" s="1" t="s">
        <v>8</v>
      </c>
      <c r="F81" s="11">
        <f t="shared" si="6"/>
        <v>800</v>
      </c>
      <c r="G81" s="12">
        <f t="shared" si="7"/>
        <v>300</v>
      </c>
      <c r="H81" s="13">
        <f t="shared" si="8"/>
        <v>98</v>
      </c>
    </row>
    <row r="82" spans="1:8" ht="12.75">
      <c r="A82" s="1">
        <f t="shared" si="9"/>
        <v>78</v>
      </c>
      <c r="B82" s="1" t="s">
        <v>4</v>
      </c>
      <c r="C82" s="1" t="s">
        <v>20</v>
      </c>
      <c r="D82" s="2">
        <v>50</v>
      </c>
      <c r="E82" s="1" t="s">
        <v>21</v>
      </c>
      <c r="F82" s="11">
        <f t="shared" si="6"/>
        <v>50</v>
      </c>
      <c r="G82" s="12">
        <f t="shared" si="7"/>
        <v>0</v>
      </c>
      <c r="H82" s="13">
        <f t="shared" si="8"/>
        <v>0</v>
      </c>
    </row>
    <row r="83" spans="1:8" ht="12.75">
      <c r="A83" s="1">
        <f t="shared" si="9"/>
        <v>79</v>
      </c>
      <c r="B83" s="1" t="s">
        <v>4</v>
      </c>
      <c r="C83" s="1" t="s">
        <v>18</v>
      </c>
      <c r="D83" s="2">
        <v>750</v>
      </c>
      <c r="E83" s="1" t="s">
        <v>19</v>
      </c>
      <c r="F83" s="11">
        <f t="shared" si="6"/>
        <v>750</v>
      </c>
      <c r="G83" s="12">
        <f t="shared" si="7"/>
        <v>0</v>
      </c>
      <c r="H83" s="13">
        <f t="shared" si="8"/>
        <v>0</v>
      </c>
    </row>
    <row r="84" spans="1:8" ht="12.75">
      <c r="A84" s="1">
        <f t="shared" si="9"/>
        <v>80</v>
      </c>
      <c r="B84" s="1" t="s">
        <v>4</v>
      </c>
      <c r="C84" s="1" t="s">
        <v>5</v>
      </c>
      <c r="D84" s="2">
        <v>1550</v>
      </c>
      <c r="E84" s="1" t="s">
        <v>6</v>
      </c>
      <c r="F84" s="11">
        <f t="shared" si="6"/>
        <v>800</v>
      </c>
      <c r="G84" s="12">
        <f t="shared" si="7"/>
        <v>750</v>
      </c>
      <c r="H84" s="13">
        <f t="shared" si="8"/>
        <v>245</v>
      </c>
    </row>
    <row r="85" spans="1:8" ht="12.75">
      <c r="A85" s="1">
        <f t="shared" si="9"/>
        <v>81</v>
      </c>
      <c r="B85" s="1" t="s">
        <v>4</v>
      </c>
      <c r="C85" s="1" t="s">
        <v>16</v>
      </c>
      <c r="D85" s="2">
        <v>1700</v>
      </c>
      <c r="E85" s="1" t="s">
        <v>17</v>
      </c>
      <c r="F85" s="11">
        <f t="shared" si="6"/>
        <v>800</v>
      </c>
      <c r="G85" s="12">
        <f t="shared" si="7"/>
        <v>900</v>
      </c>
      <c r="H85" s="13">
        <f t="shared" si="8"/>
        <v>294</v>
      </c>
    </row>
    <row r="86" spans="1:8" ht="12.75">
      <c r="A86" s="1">
        <f t="shared" si="9"/>
        <v>82</v>
      </c>
      <c r="B86" s="1" t="s">
        <v>4</v>
      </c>
      <c r="C86" s="1" t="s">
        <v>14</v>
      </c>
      <c r="D86" s="2">
        <v>700</v>
      </c>
      <c r="E86" s="1" t="s">
        <v>15</v>
      </c>
      <c r="F86" s="11">
        <f t="shared" si="6"/>
        <v>700</v>
      </c>
      <c r="G86" s="12">
        <f t="shared" si="7"/>
        <v>0</v>
      </c>
      <c r="H86" s="13">
        <f t="shared" si="8"/>
        <v>0</v>
      </c>
    </row>
    <row r="87" spans="1:8" ht="12.75">
      <c r="A87" s="5">
        <f t="shared" si="9"/>
        <v>83</v>
      </c>
      <c r="B87" s="5" t="s">
        <v>4</v>
      </c>
      <c r="C87" s="5" t="s">
        <v>12</v>
      </c>
      <c r="D87" s="6">
        <v>10050</v>
      </c>
      <c r="E87" s="5" t="s">
        <v>13</v>
      </c>
      <c r="F87" s="11">
        <f t="shared" si="6"/>
        <v>800</v>
      </c>
      <c r="G87" s="12">
        <f t="shared" si="7"/>
        <v>9250</v>
      </c>
      <c r="H87" s="13">
        <f>ROUND((G87/G$89)*H$90,0)+5</f>
        <v>3028</v>
      </c>
    </row>
    <row r="88" spans="1:8" ht="12.75">
      <c r="A88" s="7">
        <f t="shared" si="9"/>
        <v>84</v>
      </c>
      <c r="B88" s="7" t="s">
        <v>4</v>
      </c>
      <c r="C88" s="7" t="s">
        <v>10</v>
      </c>
      <c r="D88" s="8">
        <v>800</v>
      </c>
      <c r="E88" s="7" t="s">
        <v>11</v>
      </c>
      <c r="F88" s="11">
        <f t="shared" si="6"/>
        <v>800</v>
      </c>
      <c r="G88" s="12">
        <f t="shared" si="7"/>
        <v>0</v>
      </c>
      <c r="H88" s="13">
        <f>ROUND((G88/G$89)*H$90,0)</f>
        <v>0</v>
      </c>
    </row>
    <row r="89" spans="1:8" ht="12.75">
      <c r="A89" s="7"/>
      <c r="B89" s="10" t="s">
        <v>170</v>
      </c>
      <c r="C89" s="7"/>
      <c r="D89" s="9">
        <f>SUM(D5:D88)</f>
        <v>142800</v>
      </c>
      <c r="E89" s="7"/>
      <c r="F89" s="14">
        <f>SUM(F5:F88)</f>
        <v>57950</v>
      </c>
      <c r="G89" s="14">
        <f>SUM(G5:G88)</f>
        <v>84850</v>
      </c>
      <c r="H89" s="14">
        <f>SUM(H5:H88)</f>
        <v>27730</v>
      </c>
    </row>
    <row r="90" spans="6:8" ht="12.75">
      <c r="F90" s="15"/>
      <c r="G90" s="15"/>
      <c r="H90" s="16">
        <f>85680-F89</f>
        <v>27730</v>
      </c>
    </row>
  </sheetData>
  <sheetProtection/>
  <printOptions/>
  <pageMargins left="0.5511811023622047" right="0.5511811023622047" top="0.5905511811023623" bottom="0.1968503937007874" header="0.5118110236220472" footer="0.5118110236220472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2022-10-26T08:33:55Z</cp:lastPrinted>
  <dcterms:created xsi:type="dcterms:W3CDTF">2022-10-04T10:00:44Z</dcterms:created>
  <dcterms:modified xsi:type="dcterms:W3CDTF">2022-11-24T08:53:10Z</dcterms:modified>
  <cp:category/>
  <cp:version/>
  <cp:contentType/>
  <cp:contentStatus/>
</cp:coreProperties>
</file>